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_2020_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<sst xmlns="http://schemas.openxmlformats.org/spreadsheetml/2006/main" count="115" uniqueCount="115">
  <si>
    <t xml:space="preserve">KOMUNALNO OZALJ d.o.o.</t>
  </si>
  <si>
    <t xml:space="preserve">47280 Ozalj</t>
  </si>
  <si>
    <t xml:space="preserve">Kolodvorska 29</t>
  </si>
  <si>
    <t xml:space="preserve">FINANCIJSKI PLAN POSLOVANJA ZA 2020. GODINU</t>
  </si>
  <si>
    <t xml:space="preserve">DJELATNOST</t>
  </si>
  <si>
    <t xml:space="preserve">UKUPNO</t>
  </si>
  <si>
    <t xml:space="preserve">VODOOPSKRBA</t>
  </si>
  <si>
    <t xml:space="preserve">ODVODNJA</t>
  </si>
  <si>
    <t xml:space="preserve">BROJ RADNIKA </t>
  </si>
  <si>
    <t xml:space="preserve">REDOVNI PRIHODI</t>
  </si>
  <si>
    <t xml:space="preserve">VODOOPSKRBA - OSNOVNA UPLATA</t>
  </si>
  <si>
    <t xml:space="preserve">POTROŠNJA VODE</t>
  </si>
  <si>
    <t xml:space="preserve">ODVODNJA - OSNOVNA UPLATA</t>
  </si>
  <si>
    <t xml:space="preserve">ODVODNJA - VARIJABILNI DIO</t>
  </si>
  <si>
    <t xml:space="preserve">PROČIŠĆAVANJE - OSNOVNA UPLATA</t>
  </si>
  <si>
    <t xml:space="preserve">PROČIŠĆAVANJE - VARIJABILNI DIO</t>
  </si>
  <si>
    <t xml:space="preserve">USLUGE</t>
  </si>
  <si>
    <t xml:space="preserve">PRIHODI OD SUFINANC. U VISINI AMORTIZ.</t>
  </si>
  <si>
    <t xml:space="preserve">PRIHODI OD NAPLAĆENIH OPISANIH POTRAŽIVANJA</t>
  </si>
  <si>
    <t xml:space="preserve">PRIHODI OD KAMATA</t>
  </si>
  <si>
    <t xml:space="preserve">PRIHODI OD TEČAJNIH RAZLIKA</t>
  </si>
  <si>
    <t xml:space="preserve">INVENTURNI VIŠKOVI </t>
  </si>
  <si>
    <t xml:space="preserve">PRIHODI IZ RANIJIH GODINA</t>
  </si>
  <si>
    <t xml:space="preserve">PRIHODI OD CASSA-SCONTA I RABATA</t>
  </si>
  <si>
    <t xml:space="preserve">NAPLATA ŠTETA S TEMELJA  OSIGURANJA</t>
  </si>
  <si>
    <t xml:space="preserve">OSTALI PRIHODI </t>
  </si>
  <si>
    <t xml:space="preserve">UKUPAN PRIHOD</t>
  </si>
  <si>
    <t xml:space="preserve">RASHOD </t>
  </si>
  <si>
    <t xml:space="preserve">DOBIT ILI GUBITAK</t>
  </si>
  <si>
    <t xml:space="preserve">4000 OSNOVNE SIROVINE I MATERIJAL</t>
  </si>
  <si>
    <t xml:space="preserve">4001 POMOĆNI MATERIJAL</t>
  </si>
  <si>
    <t xml:space="preserve">4002 MAZIVO</t>
  </si>
  <si>
    <t xml:space="preserve">4003 MATERIJAL ZA ČIŠĆENJE</t>
  </si>
  <si>
    <t xml:space="preserve">4004 UREDSKI MATERIJAL</t>
  </si>
  <si>
    <t xml:space="preserve">4005 HTZ OPREMA</t>
  </si>
  <si>
    <t xml:space="preserve">4006 MAT. ZA TEK. I INVEST. ODRŽAVANJE</t>
  </si>
  <si>
    <t xml:space="preserve">4007 MATERIJAL ZA CRPNE I FILTER STANICU</t>
  </si>
  <si>
    <t xml:space="preserve">4010 ELEKTRIČNA ENERGIJA</t>
  </si>
  <si>
    <t xml:space="preserve">4011 MOTORNI BENZIN</t>
  </si>
  <si>
    <t xml:space="preserve">4012 GORIVO ZA OGRIJEV</t>
  </si>
  <si>
    <t xml:space="preserve">4030 OTPIS SITNOG INVENTARA I AMBALAŽE</t>
  </si>
  <si>
    <t xml:space="preserve">4031 OTPIS  - AUTO GUME</t>
  </si>
  <si>
    <t xml:space="preserve">4040 UTROŠENI MAT. I REZERV. DJELOVI</t>
  </si>
  <si>
    <t xml:space="preserve">4041 UTR. MAT. I REZ. DIJELOVI ZA ODRŽAV.
        OPREME</t>
  </si>
  <si>
    <t xml:space="preserve">4090 OSTALI MATERIJALNI TROŠKOVI</t>
  </si>
  <si>
    <t xml:space="preserve">4100 PRIJ. USLUGE U CEST. PROMETU</t>
  </si>
  <si>
    <t xml:space="preserve">4101 USLUGE ZEMLJANIH RADOVA</t>
  </si>
  <si>
    <t xml:space="preserve">4110 USLUGE TELEFONIJE</t>
  </si>
  <si>
    <t xml:space="preserve">4111 POŠTARINA</t>
  </si>
  <si>
    <t xml:space="preserve">4112 TROŠKOVI INTERNETA</t>
  </si>
  <si>
    <t xml:space="preserve">4113 USLUGE E RAČUNA</t>
  </si>
  <si>
    <t xml:space="preserve">4121 USLUE KOOPERANATA - VODA</t>
  </si>
  <si>
    <t xml:space="preserve">4122 USLUGE KOOPERANATA - ODVODNJA</t>
  </si>
  <si>
    <t xml:space="preserve">4130 USLUGE TEKUĆEG ODRŽAVANJA </t>
  </si>
  <si>
    <t xml:space="preserve">4131 USLUGE POPRAVKA VOZILA</t>
  </si>
  <si>
    <t xml:space="preserve">4132 USLUGE ODRŽ.SOFTVERA</t>
  </si>
  <si>
    <t xml:space="preserve">4133 USLUGA ODRŽAVANJA PC OPREME</t>
  </si>
  <si>
    <t xml:space="preserve">4140 NAJAMNINA ZA OPREMU</t>
  </si>
  <si>
    <t xml:space="preserve">4141 NAJAMNINA ZA VOZILA</t>
  </si>
  <si>
    <t xml:space="preserve">4150 TROŠKOVI REPREZENTACIJE U ZEMLJI</t>
  </si>
  <si>
    <t xml:space="preserve">4160 USLUGE ODVJETNIKA I PRAVNOG SAVJETOVNJA</t>
  </si>
  <si>
    <t xml:space="preserve">4162 USLUGE REVIZIJE</t>
  </si>
  <si>
    <t xml:space="preserve">4163 JAVNOBILJEŽNIČKE USLUGE</t>
  </si>
  <si>
    <t xml:space="preserve">4170 DERATIZACIJA I DEZINSEKCIJA</t>
  </si>
  <si>
    <t xml:space="preserve">4171 ODVOZ OTPADA</t>
  </si>
  <si>
    <t xml:space="preserve">4172 DIMNJAČARSKE USLUGE</t>
  </si>
  <si>
    <t xml:space="preserve">4190 NAKNADE ZA AUTOPUTEVE I CESTARINE</t>
  </si>
  <si>
    <t xml:space="preserve">4191 USLUGE OBJAVE OGLASA</t>
  </si>
  <si>
    <t xml:space="preserve">4192 NAKNADE ZA CESTE I TEHNIČKI PREGLED</t>
  </si>
  <si>
    <t xml:space="preserve">4200 NETO PLAĆE</t>
  </si>
  <si>
    <t xml:space="preserve">4210 POREZ I PRIREZ</t>
  </si>
  <si>
    <t xml:space="preserve">4211 MIO I</t>
  </si>
  <si>
    <t xml:space="preserve">4212 MIO II</t>
  </si>
  <si>
    <t xml:space="preserve">4220 DOPRINOSI ZA OSNOVNO ZDRAVSTVO</t>
  </si>
  <si>
    <t xml:space="preserve">4230 DNEVNICE ZA SLUŽBENI PUT</t>
  </si>
  <si>
    <t xml:space="preserve">42301 NAKNADA TROŠKOVA SMJEŠTAJA</t>
  </si>
  <si>
    <t xml:space="preserve">4231 NAKN. TROŠK. ZA PRIJEVOZ NA RAD I S RADA</t>
  </si>
  <si>
    <t xml:space="preserve">4232 NAKNADA ZA UPOTR. VL. AUT. U SL. SVR.</t>
  </si>
  <si>
    <t xml:space="preserve">4233 NAKN.ČL.NADZORNOG I SKUPŠT.</t>
  </si>
  <si>
    <t xml:space="preserve">4235 IZDACI ZA SEMINARE, SAVJET.</t>
  </si>
  <si>
    <t xml:space="preserve">4236 TROŠKOVI PREHRANE</t>
  </si>
  <si>
    <t xml:space="preserve">4237 NAGRADA U TOKU GODINE-REGRES</t>
  </si>
  <si>
    <t xml:space="preserve">4238 TROŠKOVI OST. MAT. PRAVA - POKLON DJECI</t>
  </si>
  <si>
    <t xml:space="preserve">4239 DAROVI U NARAVI RADNICIMA</t>
  </si>
  <si>
    <t xml:space="preserve">4400 PREMIJE OSIGURANJA PROM. SRED.</t>
  </si>
  <si>
    <t xml:space="preserve">4401 PREMIJE OSIGURANJA IMOVINE</t>
  </si>
  <si>
    <t xml:space="preserve">4402 PREMIJE OSIGURANJA ODGOVORNOST</t>
  </si>
  <si>
    <t xml:space="preserve">4403 PREMIJE OSIGURANJA RADNIKA</t>
  </si>
  <si>
    <t xml:space="preserve">4410 NAKNADE ZA USLUGE BANAKA</t>
  </si>
  <si>
    <t xml:space="preserve">4411 USLUGE PLATNOG PROMETA - FINA</t>
  </si>
  <si>
    <t xml:space="preserve">4420 ZDRAVSTVENE USLUGE ZZJZ</t>
  </si>
  <si>
    <t xml:space="preserve">4411 NEPROIZVODNE USLUGE-ZDRAV. USL.</t>
  </si>
  <si>
    <t xml:space="preserve">4430 NAKN. ZA KORIŠTENJE OST. PRAVA - HRT</t>
  </si>
  <si>
    <t xml:space="preserve">4440 ČLANARINE GRUPACIJI VODD. I KANAL.</t>
  </si>
  <si>
    <t xml:space="preserve">4441 ČLANARINA HRVATSKOJ GOSPODARSKOJ KOMORI</t>
  </si>
  <si>
    <t xml:space="preserve">4442 NAKNADA ZA OPĆEKOR. FUNK. ŠUMA </t>
  </si>
  <si>
    <t xml:space="preserve">4443 NAKNADA ZA UREĐENJE VODA</t>
  </si>
  <si>
    <t xml:space="preserve">4444 ČLANARINA - LAG VALLIS COLAPIS</t>
  </si>
  <si>
    <t xml:space="preserve">4451 POREZ NA CESTOVNA MOTORNA VOZILA</t>
  </si>
  <si>
    <t xml:space="preserve">4460 SUDSKI TROŠ.PRISTOJBE,TAKSE</t>
  </si>
  <si>
    <t xml:space="preserve">4461 STRUČNE KNJIGE I ČASOPISI</t>
  </si>
  <si>
    <t xml:space="preserve">4462 OSTALI NEMATERIJALNI TROŠKOVI</t>
  </si>
  <si>
    <t xml:space="preserve">4464 OSTALI TROŠKOVI I USKLAĐENJA</t>
  </si>
  <si>
    <t xml:space="preserve">4465 OSTALE NEPROIZVODNE USLUGE</t>
  </si>
  <si>
    <t xml:space="preserve">7300 OTPISANA POTRAŽIVANJA</t>
  </si>
  <si>
    <t xml:space="preserve">7400 ZATEZNE KAMATE</t>
  </si>
  <si>
    <t xml:space="preserve">430 AMORTIZACIJA</t>
  </si>
  <si>
    <t xml:space="preserve">4601 TROŠKOVI PROMIDŽBE </t>
  </si>
  <si>
    <t xml:space="preserve">4910 RASPORED TROŠKOVA NEPOSREDNO NA
 TERET UK. PRIHODA</t>
  </si>
  <si>
    <t xml:space="preserve">UKUPNO RASHODI:</t>
  </si>
  <si>
    <t xml:space="preserve">Ozalj, prosinac 2019.</t>
  </si>
  <si>
    <t xml:space="preserve">DIREKTOR:</t>
  </si>
  <si>
    <t xml:space="preserve">PREDSJEDNI SKUPŠTINE:</t>
  </si>
  <si>
    <t xml:space="preserve">Zlatko Gojmerac</t>
  </si>
  <si>
    <t xml:space="preserve">Stjepan Basar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</si>
</sst>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.M\.YYYY"/>
    <numFmt numFmtId="166" formatCode="0.00"/>
    <numFmt numFmtId="167" formatCode="#,##0.00"/>
    <numFmt numFmtId="168" formatCode="General"/>
  </numFmts>
  <fonts count="15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</font>
    <font>
      <sz val="11"/>
      <color rgb="FF000000"/>
      <name val="Arial"/>
      <family val="0"/>
    </font>
    <font>
      <b val="true"/>
      <sz val="14"/>
      <color rgb="FF000000"/>
      <name val="Arial"/>
      <family val="0"/>
    </font>
    <font>
      <b val="true"/>
      <sz val="10"/>
      <color rgb="FF000000"/>
      <name val="Arial"/>
      <family val="0"/>
    </font>
    <font>
      <b val="true"/>
      <sz val="12"/>
      <color rgb="FF000000"/>
      <name val="Arial"/>
      <family val="0"/>
    </font>
    <font>
      <b val="true"/>
      <sz val="11"/>
      <color rgb="FF000000"/>
      <name val="Arial"/>
      <family val="0"/>
    </font>
    <font>
      <sz val="10"/>
      <color rgb="FFFF0000"/>
      <name val="Arial"/>
      <family val="0"/>
    </font>
    <font>
      <sz val="10"/>
      <color rgb="FF2F75B5"/>
      <name val="Arial"/>
      <family val="0"/>
    </font>
    <font>
      <b val="true"/>
      <sz val="10"/>
      <color rgb="FFFF0000"/>
      <name val="Arial"/>
      <family val="0"/>
    </font>
    <font>
      <b val="true"/>
      <i val="true"/>
      <sz val="11"/>
      <color rgb="FF8497B0"/>
      <name val="Arial"/>
      <family val="0"/>
    </font>
    <font>
      <b val="true"/>
      <i val="true"/>
      <sz val="11"/>
      <color rgb="FF00000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hair"/>
      <diagonal/>
    </border>
    <border diagonalUp="false" diagonalDown="false">
      <left style="medium"/>
      <right style="medium"/>
      <top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/>
      <top style="medium"/>
      <bottom style="hair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medium"/>
      <right/>
      <top style="hair"/>
      <bottom/>
      <diagonal/>
    </border>
    <border diagonalUp="false" diagonalDown="false">
      <left style="medium"/>
      <right style="medium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2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2" borderId="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" fillId="2" borderId="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2" borderId="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1" fillId="2" borderId="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2" borderId="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2" borderId="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2" borderId="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2" borderId="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2" borderId="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2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2" fillId="2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2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2" borderId="8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2" borderId="1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3" fillId="2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4" fillId="2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4" fillId="2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o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F75B5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true" outlineLevel="0" max="1" min="1" style="1" width="1.08"/>
    <col collapsed="false" customWidth="true" hidden="false" outlineLevel="0" max="2" min="2" style="1" width="44.82"/>
    <col collapsed="false" customWidth="true" hidden="false" outlineLevel="0" max="3" min="3" style="2" width="13.36"/>
    <col collapsed="false" customWidth="true" hidden="false" outlineLevel="0" max="4" min="4" style="2" width="14.58"/>
    <col collapsed="false" customWidth="true" hidden="false" outlineLevel="0" max="5" min="5" style="2" width="12.15"/>
    <col collapsed="false" customWidth="false" hidden="false" outlineLevel="0" max="64" min="6" style="1" width="8.64"/>
  </cols>
  <sheetData>
    <row r="1" customFormat="false" ht="13.8" hidden="false" customHeight="false" outlineLevel="0" collapsed="false">
      <c r="A1" s="3"/>
      <c r="B1" s="4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customFormat="false" ht="13.8" hidden="false" customHeight="false" outlineLevel="0" collapsed="false">
      <c r="A2" s="3"/>
      <c r="B2" s="4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3.8" hidden="false" customHeight="false" outlineLevel="0" collapsed="false">
      <c r="A3" s="3"/>
      <c r="B3" s="4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13.8" hidden="false" customHeight="false" outlineLevel="0" collapsed="false">
      <c r="A4" s="3"/>
      <c r="B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customFormat="false" ht="13.8" hidden="false" customHeight="false" outlineLevel="0" collapsed="false">
      <c r="A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customFormat="false" ht="17.35" hidden="false" customHeight="false" outlineLevel="0" collapsed="false">
      <c r="A6" s="3"/>
      <c r="B6" s="5" t="s">
        <v>3</v>
      </c>
      <c r="C6" s="5"/>
      <c r="D6" s="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customFormat="false" ht="17.35" hidden="false" customHeight="false" outlineLevel="0" collapsed="false">
      <c r="A7" s="3"/>
      <c r="B7" s="6"/>
      <c r="C7" s="7"/>
      <c r="D7" s="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customFormat="false" ht="40.5" hidden="false" customHeight="true" outlineLevel="0" collapsed="false">
      <c r="A8" s="3"/>
      <c r="B8" s="8" t="s">
        <v>4</v>
      </c>
      <c r="C8" s="9" t="s">
        <v>5</v>
      </c>
      <c r="D8" s="10" t="s">
        <v>6</v>
      </c>
      <c r="E8" s="10" t="s">
        <v>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customFormat="false" ht="15" hidden="false" customHeight="false" outlineLevel="0" collapsed="false">
      <c r="A9" s="3"/>
      <c r="B9" s="11" t="s">
        <v>8</v>
      </c>
      <c r="C9" s="12" t="n">
        <v>17</v>
      </c>
      <c r="D9" s="12" t="n">
        <v>16.4</v>
      </c>
      <c r="E9" s="13" t="n">
        <v>0.6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customFormat="false" ht="13.8" hidden="false" customHeight="false" outlineLevel="0" collapsed="false">
      <c r="A10" s="3"/>
      <c r="B10" s="14" t="s">
        <v>9</v>
      </c>
      <c r="C10" s="15" t="n">
        <f aca="false">D10+E10</f>
        <v>4460000</v>
      </c>
      <c r="D10" s="15" t="n">
        <f aca="false">SUM(D11:D17)</f>
        <v>4120000</v>
      </c>
      <c r="E10" s="16" t="n">
        <f aca="false">SUM(E11:E17)</f>
        <v>340000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customFormat="false" ht="13.8" hidden="false" customHeight="false" outlineLevel="0" collapsed="false">
      <c r="A11" s="3"/>
      <c r="B11" s="14" t="s">
        <v>10</v>
      </c>
      <c r="C11" s="15" t="n">
        <f aca="false">D11+E11</f>
        <v>1050000</v>
      </c>
      <c r="D11" s="17" t="n">
        <v>1050000</v>
      </c>
      <c r="E11" s="1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customFormat="false" ht="13.8" hidden="false" customHeight="false" outlineLevel="0" collapsed="false">
      <c r="A12" s="3"/>
      <c r="B12" s="14" t="s">
        <v>11</v>
      </c>
      <c r="C12" s="15" t="n">
        <f aca="false">D12+E12</f>
        <v>2700000</v>
      </c>
      <c r="D12" s="17" t="n">
        <v>2700000</v>
      </c>
      <c r="E12" s="1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customFormat="false" ht="13.8" hidden="false" customHeight="false" outlineLevel="0" collapsed="false">
      <c r="A13" s="3"/>
      <c r="B13" s="14" t="s">
        <v>12</v>
      </c>
      <c r="C13" s="15" t="n">
        <f aca="false">D13+E13</f>
        <v>41000</v>
      </c>
      <c r="D13" s="19"/>
      <c r="E13" s="20" t="n">
        <v>41000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customFormat="false" ht="13.8" hidden="false" customHeight="false" outlineLevel="0" collapsed="false">
      <c r="A14" s="3"/>
      <c r="B14" s="14" t="s">
        <v>13</v>
      </c>
      <c r="C14" s="15" t="n">
        <f aca="false">D14+E14</f>
        <v>145000</v>
      </c>
      <c r="D14" s="19"/>
      <c r="E14" s="20" t="n">
        <v>145000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customFormat="false" ht="13.8" hidden="false" customHeight="false" outlineLevel="0" collapsed="false">
      <c r="A15" s="3"/>
      <c r="B15" s="14" t="s">
        <v>14</v>
      </c>
      <c r="C15" s="15" t="n">
        <f aca="false">D15+E15</f>
        <v>29000</v>
      </c>
      <c r="D15" s="19"/>
      <c r="E15" s="20" t="n">
        <v>29000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customFormat="false" ht="13.8" hidden="false" customHeight="false" outlineLevel="0" collapsed="false">
      <c r="A16" s="3"/>
      <c r="B16" s="14" t="s">
        <v>15</v>
      </c>
      <c r="C16" s="15" t="n">
        <f aca="false">D16+E16</f>
        <v>125000</v>
      </c>
      <c r="D16" s="19"/>
      <c r="E16" s="20" t="n">
        <v>125000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customFormat="false" ht="12.8" hidden="false" customHeight="false" outlineLevel="0" collapsed="false">
      <c r="A17" s="2"/>
      <c r="B17" s="21" t="s">
        <v>16</v>
      </c>
      <c r="C17" s="15" t="n">
        <f aca="false">D17+E17</f>
        <v>370000</v>
      </c>
      <c r="D17" s="17" t="n">
        <v>370000</v>
      </c>
      <c r="E17" s="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customFormat="false" ht="13.8" hidden="false" customHeight="false" outlineLevel="0" collapsed="false">
      <c r="B18" s="14" t="s">
        <v>17</v>
      </c>
      <c r="C18" s="15" t="n">
        <f aca="false">D18+E18</f>
        <v>610000</v>
      </c>
      <c r="D18" s="15" t="n">
        <v>440000</v>
      </c>
      <c r="E18" s="17" t="n">
        <v>170000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customFormat="false" ht="13.8" hidden="false" customHeight="false" outlineLevel="0" collapsed="false">
      <c r="B19" s="14" t="s">
        <v>18</v>
      </c>
      <c r="C19" s="15" t="n">
        <f aca="false">D19+E19</f>
        <v>0</v>
      </c>
      <c r="D19" s="22"/>
      <c r="E19" s="1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customFormat="false" ht="13.8" hidden="false" customHeight="false" outlineLevel="0" collapsed="false">
      <c r="B20" s="14" t="s">
        <v>19</v>
      </c>
      <c r="C20" s="15" t="n">
        <f aca="false">D20+E20</f>
        <v>28000</v>
      </c>
      <c r="D20" s="15" t="n">
        <v>26000</v>
      </c>
      <c r="E20" s="20" t="n">
        <v>2000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customFormat="false" ht="13.8" hidden="false" customHeight="false" outlineLevel="0" collapsed="false">
      <c r="B21" s="14" t="s">
        <v>20</v>
      </c>
      <c r="C21" s="15" t="n">
        <f aca="false">D21+E21</f>
        <v>0</v>
      </c>
      <c r="D21" s="23"/>
      <c r="E21" s="1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customFormat="false" ht="13.8" hidden="false" customHeight="false" outlineLevel="0" collapsed="false">
      <c r="B22" s="14" t="s">
        <v>21</v>
      </c>
      <c r="C22" s="15" t="n">
        <f aca="false">D22+E22</f>
        <v>0</v>
      </c>
      <c r="D22" s="23"/>
      <c r="E22" s="1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customFormat="false" ht="13.8" hidden="false" customHeight="false" outlineLevel="0" collapsed="false">
      <c r="B23" s="14" t="s">
        <v>22</v>
      </c>
      <c r="C23" s="15" t="n">
        <f aca="false">D23+E23</f>
        <v>0</v>
      </c>
      <c r="D23" s="23"/>
      <c r="E23" s="18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customFormat="false" ht="13.8" hidden="false" customHeight="false" outlineLevel="0" collapsed="false">
      <c r="B24" s="14" t="s">
        <v>23</v>
      </c>
      <c r="C24" s="15" t="n">
        <f aca="false">D24+E24</f>
        <v>4300</v>
      </c>
      <c r="D24" s="15" t="n">
        <v>4000</v>
      </c>
      <c r="E24" s="20" t="n">
        <v>300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customFormat="false" ht="13.8" hidden="false" customHeight="false" outlineLevel="0" collapsed="false">
      <c r="B25" s="14" t="s">
        <v>24</v>
      </c>
      <c r="C25" s="15" t="n">
        <f aca="false">D25+E25</f>
        <v>0</v>
      </c>
      <c r="D25" s="23"/>
      <c r="E25" s="1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3.8" hidden="false" customHeight="false" outlineLevel="0" collapsed="false">
      <c r="B26" s="14" t="s">
        <v>25</v>
      </c>
      <c r="C26" s="15" t="n">
        <f aca="false">D26+E26</f>
        <v>500</v>
      </c>
      <c r="D26" s="23"/>
      <c r="E26" s="20" t="n">
        <v>500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customFormat="false" ht="13.8" hidden="false" customHeight="false" outlineLevel="0" collapsed="false">
      <c r="B27" s="24" t="s">
        <v>26</v>
      </c>
      <c r="C27" s="25" t="n">
        <f aca="false">D27+E27</f>
        <v>5102800</v>
      </c>
      <c r="D27" s="25" t="n">
        <f aca="false">SUM(D11:D26)</f>
        <v>4590000</v>
      </c>
      <c r="E27" s="25" t="n">
        <f aca="false">SUM(E11:E26)</f>
        <v>512800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customFormat="false" ht="13.8" hidden="false" customHeight="false" outlineLevel="0" collapsed="false">
      <c r="B28" s="14"/>
      <c r="C28" s="26"/>
      <c r="D28" s="16"/>
      <c r="E28" s="1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customFormat="false" ht="13.8" hidden="false" customHeight="false" outlineLevel="0" collapsed="false">
      <c r="B29" s="24" t="s">
        <v>27</v>
      </c>
      <c r="C29" s="25" t="n">
        <f aca="false">C112</f>
        <v>5027594</v>
      </c>
      <c r="D29" s="25" t="n">
        <f aca="false">D112</f>
        <v>4519433.41176471</v>
      </c>
      <c r="E29" s="25" t="n">
        <f aca="false">E112</f>
        <v>508160.588235294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customFormat="false" ht="18" hidden="false" customHeight="true" outlineLevel="0" collapsed="false">
      <c r="B30" s="27" t="s">
        <v>28</v>
      </c>
      <c r="C30" s="28" t="n">
        <f aca="false">C27-C29</f>
        <v>75206</v>
      </c>
      <c r="D30" s="28" t="n">
        <f aca="false">D27-D29</f>
        <v>70566.5882352935</v>
      </c>
      <c r="E30" s="28" t="n">
        <f aca="false">E27-E29</f>
        <v>4639.41176470579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customFormat="false" ht="18" hidden="false" customHeight="true" outlineLevel="0" collapsed="false">
      <c r="B31" s="29"/>
      <c r="C31" s="30"/>
      <c r="D31" s="30"/>
      <c r="E31" s="3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customFormat="false" ht="13.8" hidden="false" customHeight="false" outlineLevel="0" collapsed="false">
      <c r="B32" s="31" t="s">
        <v>29</v>
      </c>
      <c r="C32" s="32" t="n">
        <v>255000</v>
      </c>
      <c r="D32" s="32" t="n">
        <f aca="false">C32-E32</f>
        <v>254000</v>
      </c>
      <c r="E32" s="33" t="n">
        <v>1000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customFormat="false" ht="13.8" hidden="false" customHeight="false" outlineLevel="0" collapsed="false">
      <c r="B33" s="14" t="s">
        <v>30</v>
      </c>
      <c r="C33" s="15" t="n">
        <v>1000</v>
      </c>
      <c r="D33" s="15" t="n">
        <f aca="false">C33-E33</f>
        <v>930</v>
      </c>
      <c r="E33" s="20" t="n">
        <v>70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customFormat="false" ht="13.8" hidden="false" customHeight="false" outlineLevel="0" collapsed="false">
      <c r="B34" s="14" t="s">
        <v>31</v>
      </c>
      <c r="C34" s="15" t="n">
        <v>1200</v>
      </c>
      <c r="D34" s="15" t="n">
        <f aca="false">C34-E34</f>
        <v>1120</v>
      </c>
      <c r="E34" s="20" t="n">
        <v>80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customFormat="false" ht="13.8" hidden="false" customHeight="false" outlineLevel="0" collapsed="false">
      <c r="B35" s="14" t="s">
        <v>32</v>
      </c>
      <c r="C35" s="15" t="n">
        <v>1100</v>
      </c>
      <c r="D35" s="15" t="n">
        <f aca="false">C35-E35</f>
        <v>1020</v>
      </c>
      <c r="E35" s="20" t="n">
        <v>80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customFormat="false" ht="13.8" hidden="false" customHeight="false" outlineLevel="0" collapsed="false">
      <c r="B36" s="14" t="s">
        <v>33</v>
      </c>
      <c r="C36" s="15" t="n">
        <v>20000</v>
      </c>
      <c r="D36" s="15" t="n">
        <f aca="false">C36-E36</f>
        <v>18500</v>
      </c>
      <c r="E36" s="20" t="n">
        <v>1500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customFormat="false" ht="13.8" hidden="false" customHeight="false" outlineLevel="0" collapsed="false">
      <c r="B37" s="14" t="s">
        <v>34</v>
      </c>
      <c r="C37" s="15" t="n">
        <v>15000</v>
      </c>
      <c r="D37" s="15" t="n">
        <f aca="false">C37-E37</f>
        <v>14250</v>
      </c>
      <c r="E37" s="20" t="n">
        <v>750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customFormat="false" ht="13.8" hidden="false" customHeight="false" outlineLevel="0" collapsed="false">
      <c r="B38" s="14" t="s">
        <v>35</v>
      </c>
      <c r="C38" s="15" t="n">
        <v>10000</v>
      </c>
      <c r="D38" s="15" t="n">
        <f aca="false">C38-E38</f>
        <v>9450</v>
      </c>
      <c r="E38" s="20" t="n">
        <v>550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customFormat="false" ht="13.8" hidden="false" customHeight="false" outlineLevel="0" collapsed="false">
      <c r="B39" s="14" t="s">
        <v>36</v>
      </c>
      <c r="C39" s="15" t="n">
        <v>9000</v>
      </c>
      <c r="D39" s="15" t="n">
        <f aca="false">C39-E39</f>
        <v>9000</v>
      </c>
      <c r="E39" s="20" t="n"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customFormat="false" ht="14.25" hidden="false" customHeight="true" outlineLevel="0" collapsed="false">
      <c r="B40" s="14" t="s">
        <v>37</v>
      </c>
      <c r="C40" s="15" t="n">
        <v>600000</v>
      </c>
      <c r="D40" s="15" t="n">
        <f aca="false">C40-E40</f>
        <v>539000</v>
      </c>
      <c r="E40" s="20" t="n">
        <v>61000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customFormat="false" ht="13.8" hidden="false" customHeight="false" outlineLevel="0" collapsed="false">
      <c r="B41" s="14" t="s">
        <v>38</v>
      </c>
      <c r="C41" s="15" t="n">
        <v>66000</v>
      </c>
      <c r="D41" s="15" t="n">
        <f aca="false">C41-E41</f>
        <v>63900</v>
      </c>
      <c r="E41" s="20" t="n">
        <v>2100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customFormat="false" ht="13.8" hidden="false" customHeight="false" outlineLevel="0" collapsed="false">
      <c r="B42" s="14" t="s">
        <v>39</v>
      </c>
      <c r="C42" s="15" t="n">
        <v>15000</v>
      </c>
      <c r="D42" s="15" t="n">
        <f aca="false">C42-E42</f>
        <v>14400</v>
      </c>
      <c r="E42" s="20" t="n">
        <v>600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customFormat="false" ht="13.8" hidden="false" customHeight="false" outlineLevel="0" collapsed="false">
      <c r="B43" s="14" t="s">
        <v>40</v>
      </c>
      <c r="C43" s="15" t="n">
        <v>7500</v>
      </c>
      <c r="D43" s="15" t="n">
        <f aca="false">C43-E43</f>
        <v>7000</v>
      </c>
      <c r="E43" s="20" t="n">
        <v>500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customFormat="false" ht="13.8" hidden="false" customHeight="false" outlineLevel="0" collapsed="false">
      <c r="B44" s="14" t="s">
        <v>41</v>
      </c>
      <c r="C44" s="15" t="n">
        <v>6000</v>
      </c>
      <c r="D44" s="15" t="n">
        <f aca="false">C44-E44</f>
        <v>6000</v>
      </c>
      <c r="E44" s="2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customFormat="false" ht="13.8" hidden="false" customHeight="false" outlineLevel="0" collapsed="false">
      <c r="B45" s="14" t="s">
        <v>42</v>
      </c>
      <c r="C45" s="15" t="n">
        <v>2500</v>
      </c>
      <c r="D45" s="15" t="n">
        <f aca="false">C45-E45</f>
        <v>2300</v>
      </c>
      <c r="E45" s="20" t="n">
        <v>200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customFormat="false" ht="30" hidden="false" customHeight="true" outlineLevel="0" collapsed="false">
      <c r="B46" s="34" t="s">
        <v>43</v>
      </c>
      <c r="C46" s="15" t="n">
        <v>3000</v>
      </c>
      <c r="D46" s="15" t="n">
        <f aca="false">C46-E46</f>
        <v>2940</v>
      </c>
      <c r="E46" s="20" t="n">
        <v>60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customFormat="false" ht="13.8" hidden="false" customHeight="false" outlineLevel="0" collapsed="false">
      <c r="B47" s="14" t="s">
        <v>44</v>
      </c>
      <c r="C47" s="15" t="n">
        <v>6500</v>
      </c>
      <c r="D47" s="15" t="n">
        <f aca="false">C47-E47</f>
        <v>6000</v>
      </c>
      <c r="E47" s="20" t="n">
        <v>500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customFormat="false" ht="13.8" hidden="false" customHeight="false" outlineLevel="0" collapsed="false">
      <c r="B48" s="14" t="s">
        <v>45</v>
      </c>
      <c r="C48" s="15" t="n">
        <v>3000</v>
      </c>
      <c r="D48" s="15" t="n">
        <f aca="false">C48-E48</f>
        <v>3000</v>
      </c>
      <c r="E48" s="20" t="n"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customFormat="false" ht="13.8" hidden="false" customHeight="false" outlineLevel="0" collapsed="false">
      <c r="B49" s="14" t="s">
        <v>46</v>
      </c>
      <c r="C49" s="15" t="n">
        <v>55000</v>
      </c>
      <c r="D49" s="15" t="n">
        <f aca="false">C49-E49</f>
        <v>55000</v>
      </c>
      <c r="E49" s="20" t="n">
        <v>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customFormat="false" ht="13.8" hidden="false" customHeight="false" outlineLevel="0" collapsed="false">
      <c r="B50" s="14" t="s">
        <v>47</v>
      </c>
      <c r="C50" s="15" t="n">
        <v>35000</v>
      </c>
      <c r="D50" s="15" t="n">
        <f aca="false">C50-E50</f>
        <v>33700</v>
      </c>
      <c r="E50" s="20" t="n">
        <v>1300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customFormat="false" ht="13.8" hidden="false" customHeight="false" outlineLevel="0" collapsed="false">
      <c r="B51" s="14" t="s">
        <v>48</v>
      </c>
      <c r="C51" s="15" t="n">
        <v>21000</v>
      </c>
      <c r="D51" s="15" t="n">
        <f aca="false">C51-E51</f>
        <v>19400</v>
      </c>
      <c r="E51" s="20" t="n">
        <v>1600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3.8" hidden="false" customHeight="false" outlineLevel="0" collapsed="false">
      <c r="B52" s="14" t="s">
        <v>49</v>
      </c>
      <c r="C52" s="15" t="n">
        <v>1500</v>
      </c>
      <c r="D52" s="15" t="n">
        <f aca="false">C52-E52</f>
        <v>1400</v>
      </c>
      <c r="E52" s="20" t="n">
        <v>100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3.8" hidden="false" customHeight="false" outlineLevel="0" collapsed="false">
      <c r="B53" s="14" t="s">
        <v>50</v>
      </c>
      <c r="C53" s="15" t="n">
        <v>4700</v>
      </c>
      <c r="D53" s="15" t="n">
        <f aca="false">C53-E53</f>
        <v>4350</v>
      </c>
      <c r="E53" s="20" t="n">
        <v>350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customFormat="false" ht="13.8" hidden="false" customHeight="false" outlineLevel="0" collapsed="false">
      <c r="B54" s="14" t="s">
        <v>51</v>
      </c>
      <c r="C54" s="15" t="n">
        <v>55000</v>
      </c>
      <c r="D54" s="15" t="n">
        <f aca="false">C54-E54</f>
        <v>55000</v>
      </c>
      <c r="E54" s="20" t="n"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customFormat="false" ht="13.8" hidden="false" customHeight="false" outlineLevel="0" collapsed="false">
      <c r="B55" s="14" t="s">
        <v>52</v>
      </c>
      <c r="C55" s="15" t="n">
        <v>15000</v>
      </c>
      <c r="D55" s="15" t="n">
        <f aca="false">C55-E55</f>
        <v>0</v>
      </c>
      <c r="E55" s="20" t="n">
        <v>15000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customFormat="false" ht="13.8" hidden="false" customHeight="false" outlineLevel="0" collapsed="false">
      <c r="B56" s="14" t="s">
        <v>53</v>
      </c>
      <c r="C56" s="15" t="n">
        <v>6000</v>
      </c>
      <c r="D56" s="15" t="n">
        <f aca="false">C56-E56</f>
        <v>5500</v>
      </c>
      <c r="E56" s="20" t="n">
        <v>500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customFormat="false" ht="13.8" hidden="false" customHeight="false" outlineLevel="0" collapsed="false">
      <c r="B57" s="14" t="s">
        <v>54</v>
      </c>
      <c r="C57" s="15" t="n">
        <v>15000</v>
      </c>
      <c r="D57" s="15" t="n">
        <f aca="false">C57-E57</f>
        <v>14200</v>
      </c>
      <c r="E57" s="20" t="n">
        <v>800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customFormat="false" ht="13.8" hidden="false" customHeight="false" outlineLevel="0" collapsed="false">
      <c r="B58" s="14" t="s">
        <v>55</v>
      </c>
      <c r="C58" s="15" t="n">
        <v>26000</v>
      </c>
      <c r="D58" s="15" t="n">
        <f aca="false">C58-E58</f>
        <v>24000</v>
      </c>
      <c r="E58" s="20" t="n">
        <v>2000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customFormat="false" ht="13.8" hidden="false" customHeight="false" outlineLevel="0" collapsed="false">
      <c r="B59" s="14" t="s">
        <v>56</v>
      </c>
      <c r="C59" s="15" t="n">
        <v>2000</v>
      </c>
      <c r="D59" s="15" t="n">
        <f aca="false">C59-E59</f>
        <v>1950</v>
      </c>
      <c r="E59" s="20" t="n">
        <v>50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customFormat="false" ht="13.8" hidden="false" customHeight="false" outlineLevel="0" collapsed="false">
      <c r="B60" s="14" t="s">
        <v>57</v>
      </c>
      <c r="C60" s="15" t="n">
        <v>8000</v>
      </c>
      <c r="D60" s="15" t="n">
        <f aca="false">C60-E60</f>
        <v>7600</v>
      </c>
      <c r="E60" s="20" t="n">
        <v>400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customFormat="false" ht="13.8" hidden="false" customHeight="false" outlineLevel="0" collapsed="false">
      <c r="B61" s="14" t="s">
        <v>58</v>
      </c>
      <c r="C61" s="15" t="n">
        <v>0</v>
      </c>
      <c r="D61" s="15" t="n">
        <f aca="false">C61-E61</f>
        <v>0</v>
      </c>
      <c r="E61" s="20" t="n"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customFormat="false" ht="13.8" hidden="false" customHeight="false" outlineLevel="0" collapsed="false">
      <c r="B62" s="14" t="s">
        <v>59</v>
      </c>
      <c r="C62" s="15" t="n">
        <v>5000</v>
      </c>
      <c r="D62" s="15" t="n">
        <f aca="false">C62-E62</f>
        <v>4500</v>
      </c>
      <c r="E62" s="20" t="n">
        <v>500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customFormat="false" ht="13.8" hidden="false" customHeight="false" outlineLevel="0" collapsed="false">
      <c r="B63" s="14" t="s">
        <v>60</v>
      </c>
      <c r="C63" s="15" t="n">
        <v>12000</v>
      </c>
      <c r="D63" s="15" t="n">
        <f aca="false">C63-E63</f>
        <v>11400</v>
      </c>
      <c r="E63" s="20" t="n">
        <v>600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customFormat="false" ht="13.8" hidden="false" customHeight="false" outlineLevel="0" collapsed="false">
      <c r="B64" s="14" t="s">
        <v>61</v>
      </c>
      <c r="C64" s="15" t="n">
        <v>18000</v>
      </c>
      <c r="D64" s="15" t="n">
        <f aca="false">C64-E64</f>
        <v>16700</v>
      </c>
      <c r="E64" s="20" t="n">
        <v>1300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customFormat="false" ht="13.8" hidden="false" customHeight="false" outlineLevel="0" collapsed="false">
      <c r="B65" s="14" t="s">
        <v>62</v>
      </c>
      <c r="C65" s="15" t="n">
        <v>4000</v>
      </c>
      <c r="D65" s="15" t="n">
        <f aca="false">C65-E65</f>
        <v>3850</v>
      </c>
      <c r="E65" s="20" t="n">
        <v>150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customFormat="false" ht="13.8" hidden="false" customHeight="false" outlineLevel="0" collapsed="false">
      <c r="B66" s="14" t="s">
        <v>63</v>
      </c>
      <c r="C66" s="15" t="n">
        <v>900</v>
      </c>
      <c r="D66" s="15" t="n">
        <f aca="false">C66-E66</f>
        <v>900</v>
      </c>
      <c r="E66" s="20" t="n">
        <v>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customFormat="false" ht="13.8" hidden="false" customHeight="false" outlineLevel="0" collapsed="false">
      <c r="B67" s="14" t="s">
        <v>64</v>
      </c>
      <c r="C67" s="15" t="n">
        <v>480</v>
      </c>
      <c r="D67" s="15" t="n">
        <f aca="false">C67-E67</f>
        <v>0</v>
      </c>
      <c r="E67" s="20" t="n">
        <v>480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customFormat="false" ht="13.8" hidden="false" customHeight="false" outlineLevel="0" collapsed="false">
      <c r="B68" s="14" t="s">
        <v>65</v>
      </c>
      <c r="C68" s="15" t="n">
        <v>1200</v>
      </c>
      <c r="D68" s="15" t="n">
        <f aca="false">C68-E68</f>
        <v>1200</v>
      </c>
      <c r="E68" s="20" t="n">
        <v>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customFormat="false" ht="13.8" hidden="false" customHeight="false" outlineLevel="0" collapsed="false">
      <c r="B69" s="14" t="s">
        <v>66</v>
      </c>
      <c r="C69" s="15" t="n">
        <v>1500</v>
      </c>
      <c r="D69" s="15" t="n">
        <f aca="false">C69-E69</f>
        <v>1400</v>
      </c>
      <c r="E69" s="20" t="n">
        <v>100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customFormat="false" ht="13.8" hidden="false" customHeight="false" outlineLevel="0" collapsed="false">
      <c r="B70" s="14" t="s">
        <v>67</v>
      </c>
      <c r="C70" s="15" t="n">
        <v>5000</v>
      </c>
      <c r="D70" s="15" t="n">
        <f aca="false">C70-E70</f>
        <v>4500</v>
      </c>
      <c r="E70" s="20" t="n">
        <v>500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customFormat="false" ht="13.8" hidden="false" customHeight="false" outlineLevel="0" collapsed="false">
      <c r="B71" s="14" t="s">
        <v>68</v>
      </c>
      <c r="C71" s="15" t="n">
        <v>7500</v>
      </c>
      <c r="D71" s="15" t="n">
        <f aca="false">C71-E71</f>
        <v>7000</v>
      </c>
      <c r="E71" s="20" t="n">
        <v>500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customFormat="false" ht="13.8" hidden="false" customHeight="false" outlineLevel="0" collapsed="false">
      <c r="B72" s="14" t="s">
        <v>69</v>
      </c>
      <c r="C72" s="15" t="n">
        <v>1420000</v>
      </c>
      <c r="D72" s="15" t="n">
        <f aca="false">C72-E72</f>
        <v>1372000</v>
      </c>
      <c r="E72" s="20" t="n">
        <v>48000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customFormat="false" ht="13.8" hidden="false" customHeight="false" outlineLevel="0" collapsed="false">
      <c r="B73" s="14" t="s">
        <v>70</v>
      </c>
      <c r="C73" s="15" t="n">
        <v>164000</v>
      </c>
      <c r="D73" s="15" t="n">
        <f aca="false">C73-E73</f>
        <v>158150</v>
      </c>
      <c r="E73" s="20" t="n">
        <v>5850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customFormat="false" ht="13.8" hidden="false" customHeight="false" outlineLevel="0" collapsed="false">
      <c r="B74" s="14" t="s">
        <v>71</v>
      </c>
      <c r="C74" s="15" t="n">
        <v>298000</v>
      </c>
      <c r="D74" s="15" t="n">
        <f aca="false">C74-E74</f>
        <v>287400</v>
      </c>
      <c r="E74" s="20" t="n">
        <v>10600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customFormat="false" ht="13.8" hidden="false" customHeight="false" outlineLevel="0" collapsed="false">
      <c r="B75" s="14" t="s">
        <v>72</v>
      </c>
      <c r="C75" s="15" t="n">
        <v>78000</v>
      </c>
      <c r="D75" s="15" t="n">
        <f aca="false">C75-E75</f>
        <v>75250</v>
      </c>
      <c r="E75" s="20" t="n">
        <v>2750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customFormat="false" ht="13.8" hidden="false" customHeight="false" outlineLevel="0" collapsed="false">
      <c r="B76" s="14" t="s">
        <v>73</v>
      </c>
      <c r="C76" s="15" t="n">
        <v>268000</v>
      </c>
      <c r="D76" s="15" t="n">
        <f aca="false">C76-E76</f>
        <v>258600</v>
      </c>
      <c r="E76" s="20" t="n">
        <v>9400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customFormat="false" ht="13.8" hidden="false" customHeight="false" outlineLevel="0" collapsed="false">
      <c r="B77" s="14" t="s">
        <v>74</v>
      </c>
      <c r="C77" s="15" t="n">
        <v>800</v>
      </c>
      <c r="D77" s="15" t="n">
        <f aca="false">C77-E77</f>
        <v>800</v>
      </c>
      <c r="E77" s="20" t="n">
        <v>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customFormat="false" ht="13.8" hidden="false" customHeight="false" outlineLevel="0" collapsed="false">
      <c r="B78" s="14" t="s">
        <v>75</v>
      </c>
      <c r="C78" s="15" t="n">
        <v>7000</v>
      </c>
      <c r="D78" s="15" t="n">
        <f aca="false">C78-E78</f>
        <v>6700</v>
      </c>
      <c r="E78" s="20" t="n">
        <v>300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customFormat="false" ht="13.8" hidden="false" customHeight="false" outlineLevel="0" collapsed="false">
      <c r="B79" s="14" t="s">
        <v>76</v>
      </c>
      <c r="C79" s="15" t="n">
        <v>120000</v>
      </c>
      <c r="D79" s="15" t="n">
        <f aca="false">C79-E79</f>
        <v>115700</v>
      </c>
      <c r="E79" s="20" t="n">
        <v>4300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customFormat="false" ht="13.8" hidden="false" customHeight="false" outlineLevel="0" collapsed="false">
      <c r="B80" s="14" t="s">
        <v>77</v>
      </c>
      <c r="C80" s="15" t="n">
        <v>500</v>
      </c>
      <c r="D80" s="15" t="n">
        <f aca="false">C80-E80</f>
        <v>500</v>
      </c>
      <c r="E80" s="20" t="n">
        <v>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customFormat="false" ht="13.8" hidden="false" customHeight="false" outlineLevel="0" collapsed="false">
      <c r="B81" s="14" t="s">
        <v>78</v>
      </c>
      <c r="C81" s="15" t="n">
        <v>8000</v>
      </c>
      <c r="D81" s="15" t="n">
        <f aca="false">C81-E81</f>
        <v>7700</v>
      </c>
      <c r="E81" s="20" t="n">
        <v>300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customFormat="false" ht="12.8" hidden="false" customHeight="false" outlineLevel="0" collapsed="false">
      <c r="A82" s="2"/>
      <c r="B82" s="21" t="s">
        <v>79</v>
      </c>
      <c r="C82" s="15" t="n">
        <v>5000</v>
      </c>
      <c r="D82" s="15" t="n">
        <f aca="false">C82-E82</f>
        <v>4500</v>
      </c>
      <c r="E82" s="20" t="n">
        <v>500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customFormat="false" ht="12.8" hidden="false" customHeight="false" outlineLevel="0" collapsed="false">
      <c r="A83" s="2"/>
      <c r="B83" s="21" t="s">
        <v>80</v>
      </c>
      <c r="C83" s="15" t="n">
        <v>78000</v>
      </c>
      <c r="D83" s="15" t="n">
        <f aca="false">C83-E83</f>
        <v>75247.0588235294</v>
      </c>
      <c r="E83" s="20" t="n">
        <f aca="false">C83/C9*E9</f>
        <v>2752.94117647059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customFormat="false" ht="12.8" hidden="false" customHeight="false" outlineLevel="0" collapsed="false">
      <c r="A84" s="2"/>
      <c r="B84" s="21" t="s">
        <v>81</v>
      </c>
      <c r="C84" s="15" t="n">
        <v>130000</v>
      </c>
      <c r="D84" s="15" t="n">
        <f aca="false">C84-E84</f>
        <v>125411.764705882</v>
      </c>
      <c r="E84" s="20" t="n">
        <f aca="false">C84/C9*E9</f>
        <v>4588.23529411765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customFormat="false" ht="12.8" hidden="false" customHeight="false" outlineLevel="0" collapsed="false">
      <c r="A85" s="2"/>
      <c r="B85" s="21" t="s">
        <v>82</v>
      </c>
      <c r="C85" s="15" t="n">
        <v>2000</v>
      </c>
      <c r="D85" s="15" t="n">
        <f aca="false">C85-E85</f>
        <v>1929.41176470588</v>
      </c>
      <c r="E85" s="20" t="n">
        <f aca="false">C85/C9*E9</f>
        <v>70.5882352941176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customFormat="false" ht="12.8" hidden="false" customHeight="false" outlineLevel="0" collapsed="false">
      <c r="A86" s="2"/>
      <c r="B86" s="21" t="s">
        <v>83</v>
      </c>
      <c r="C86" s="15" t="n">
        <v>9600</v>
      </c>
      <c r="D86" s="15" t="n">
        <f aca="false">C86-E86</f>
        <v>9261.17647058824</v>
      </c>
      <c r="E86" s="20" t="n">
        <f aca="false">C86/C9*E9</f>
        <v>338.823529411765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customFormat="false" ht="13.8" hidden="false" customHeight="false" outlineLevel="0" collapsed="false">
      <c r="B87" s="14" t="s">
        <v>84</v>
      </c>
      <c r="C87" s="15" t="n">
        <v>12500</v>
      </c>
      <c r="D87" s="15" t="n">
        <f aca="false">C87-E87</f>
        <v>11600</v>
      </c>
      <c r="E87" s="20" t="n">
        <v>900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customFormat="false" ht="13.8" hidden="false" customHeight="false" outlineLevel="0" collapsed="false">
      <c r="B88" s="14" t="s">
        <v>85</v>
      </c>
      <c r="C88" s="15" t="n">
        <v>36000</v>
      </c>
      <c r="D88" s="15" t="n">
        <f aca="false">C88-E88</f>
        <v>32800</v>
      </c>
      <c r="E88" s="20" t="n">
        <v>3200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customFormat="false" ht="13.8" hidden="false" customHeight="false" outlineLevel="0" collapsed="false">
      <c r="B89" s="14" t="s">
        <v>86</v>
      </c>
      <c r="C89" s="15" t="n">
        <v>12000</v>
      </c>
      <c r="D89" s="15" t="n">
        <f aca="false">C89-E89</f>
        <v>11130</v>
      </c>
      <c r="E89" s="20" t="n">
        <v>870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customFormat="false" ht="13.8" hidden="false" customHeight="false" outlineLevel="0" collapsed="false">
      <c r="B90" s="14" t="s">
        <v>87</v>
      </c>
      <c r="C90" s="15" t="n">
        <v>3600</v>
      </c>
      <c r="D90" s="15" t="n">
        <f aca="false">C90-E90</f>
        <v>3480</v>
      </c>
      <c r="E90" s="20" t="n">
        <v>120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customFormat="false" ht="13.8" hidden="false" customHeight="false" outlineLevel="0" collapsed="false">
      <c r="B91" s="14" t="s">
        <v>88</v>
      </c>
      <c r="C91" s="15" t="n">
        <v>27000</v>
      </c>
      <c r="D91" s="15" t="n">
        <f aca="false">C91-E91</f>
        <v>25000</v>
      </c>
      <c r="E91" s="20" t="n">
        <v>2000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customFormat="false" ht="13.8" hidden="false" customHeight="false" outlineLevel="0" collapsed="false">
      <c r="B92" s="14" t="s">
        <v>89</v>
      </c>
      <c r="C92" s="15" t="n">
        <v>1000</v>
      </c>
      <c r="D92" s="15" t="n">
        <f aca="false">C92-E92</f>
        <v>930</v>
      </c>
      <c r="E92" s="20" t="n">
        <v>70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customFormat="false" ht="12.8" hidden="false" customHeight="false" outlineLevel="0" collapsed="false">
      <c r="A93" s="2"/>
      <c r="B93" s="21" t="s">
        <v>90</v>
      </c>
      <c r="C93" s="15" t="n">
        <v>23000</v>
      </c>
      <c r="D93" s="15" t="n">
        <f aca="false">C93-E93</f>
        <v>18500</v>
      </c>
      <c r="E93" s="20" t="n">
        <v>4500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customFormat="false" ht="12.8" hidden="false" customHeight="false" outlineLevel="0" collapsed="false">
      <c r="A94" s="2"/>
      <c r="B94" s="21" t="s">
        <v>91</v>
      </c>
      <c r="C94" s="15" t="n">
        <v>1500</v>
      </c>
      <c r="D94" s="15" t="n">
        <f aca="false">C94-E94</f>
        <v>1500</v>
      </c>
      <c r="E94" s="20" t="n">
        <v>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customFormat="false" ht="12.8" hidden="false" customHeight="false" outlineLevel="0" collapsed="false">
      <c r="A95" s="2"/>
      <c r="B95" s="21" t="s">
        <v>92</v>
      </c>
      <c r="C95" s="15" t="n">
        <v>960</v>
      </c>
      <c r="D95" s="15" t="n">
        <f aca="false">C95-E95</f>
        <v>890</v>
      </c>
      <c r="E95" s="20" t="n">
        <v>70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customFormat="false" ht="13.8" hidden="false" customHeight="false" outlineLevel="0" collapsed="false">
      <c r="B96" s="14" t="s">
        <v>93</v>
      </c>
      <c r="C96" s="15" t="n">
        <v>4500</v>
      </c>
      <c r="D96" s="15" t="n">
        <f aca="false">C96-E96</f>
        <v>4180</v>
      </c>
      <c r="E96" s="20" t="n">
        <v>320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</row>
    <row r="97" customFormat="false" ht="13.8" hidden="false" customHeight="false" outlineLevel="0" collapsed="false">
      <c r="B97" s="14" t="s">
        <v>94</v>
      </c>
      <c r="C97" s="15" t="n">
        <v>504</v>
      </c>
      <c r="D97" s="15" t="n">
        <f aca="false">C97-E97</f>
        <v>469</v>
      </c>
      <c r="E97" s="20" t="n">
        <v>35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</row>
    <row r="98" customFormat="false" ht="13.8" hidden="false" customHeight="false" outlineLevel="0" collapsed="false">
      <c r="B98" s="14" t="s">
        <v>95</v>
      </c>
      <c r="C98" s="15" t="n">
        <v>1400</v>
      </c>
      <c r="D98" s="15" t="n">
        <f aca="false">C98-E98</f>
        <v>1300</v>
      </c>
      <c r="E98" s="20" t="n">
        <v>100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</row>
    <row r="99" customFormat="false" ht="13.8" hidden="false" customHeight="false" outlineLevel="0" collapsed="false">
      <c r="B99" s="14" t="s">
        <v>96</v>
      </c>
      <c r="C99" s="15" t="n">
        <v>6000</v>
      </c>
      <c r="D99" s="15" t="n">
        <f aca="false">C99-E99</f>
        <v>5955</v>
      </c>
      <c r="E99" s="20" t="n">
        <v>45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</row>
    <row r="100" customFormat="false" ht="13.8" hidden="false" customHeight="false" outlineLevel="0" collapsed="false">
      <c r="B100" s="14" t="s">
        <v>97</v>
      </c>
      <c r="C100" s="15" t="n">
        <v>100</v>
      </c>
      <c r="D100" s="15" t="n">
        <f aca="false">C100-E100</f>
        <v>100</v>
      </c>
      <c r="E100" s="20" t="n">
        <v>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</row>
    <row r="101" customFormat="false" ht="13.8" hidden="false" customHeight="false" outlineLevel="0" collapsed="false">
      <c r="B101" s="14" t="s">
        <v>98</v>
      </c>
      <c r="C101" s="15" t="n">
        <v>750</v>
      </c>
      <c r="D101" s="15" t="n">
        <f aca="false">C101-E101</f>
        <v>690</v>
      </c>
      <c r="E101" s="20" t="n">
        <v>60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</row>
    <row r="102" customFormat="false" ht="13.8" hidden="false" customHeight="false" outlineLevel="0" collapsed="false">
      <c r="B102" s="14" t="s">
        <v>99</v>
      </c>
      <c r="C102" s="15" t="n">
        <v>5500</v>
      </c>
      <c r="D102" s="15" t="n">
        <f aca="false">C102-E102</f>
        <v>5270</v>
      </c>
      <c r="E102" s="20" t="n">
        <v>230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</row>
    <row r="103" customFormat="false" ht="13.8" hidden="false" customHeight="false" outlineLevel="0" collapsed="false">
      <c r="B103" s="14" t="s">
        <v>100</v>
      </c>
      <c r="C103" s="15" t="n">
        <v>1300</v>
      </c>
      <c r="D103" s="15" t="n">
        <f aca="false">C103-E103</f>
        <v>1230</v>
      </c>
      <c r="E103" s="20" t="n">
        <v>70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</row>
    <row r="104" customFormat="false" ht="13.8" hidden="false" customHeight="false" outlineLevel="0" collapsed="false">
      <c r="B104" s="14" t="s">
        <v>101</v>
      </c>
      <c r="C104" s="15" t="n">
        <v>500</v>
      </c>
      <c r="D104" s="15" t="n">
        <f aca="false">C104-E104</f>
        <v>500</v>
      </c>
      <c r="E104" s="20" t="n">
        <v>0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</row>
    <row r="105" customFormat="false" ht="13.8" hidden="false" customHeight="false" outlineLevel="0" collapsed="false">
      <c r="B105" s="14" t="s">
        <v>102</v>
      </c>
      <c r="C105" s="15" t="n">
        <v>0</v>
      </c>
      <c r="D105" s="15" t="n">
        <f aca="false">C105-E105</f>
        <v>0</v>
      </c>
      <c r="E105" s="20" t="n">
        <v>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customFormat="false" ht="12.8" hidden="false" customHeight="false" outlineLevel="0" collapsed="false">
      <c r="A106" s="2"/>
      <c r="B106" s="21" t="s">
        <v>103</v>
      </c>
      <c r="C106" s="15" t="n">
        <v>0</v>
      </c>
      <c r="D106" s="15" t="n">
        <f aca="false">C106-E106</f>
        <v>0</v>
      </c>
      <c r="E106" s="20" t="n">
        <v>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customFormat="false" ht="13.8" hidden="false" customHeight="false" outlineLevel="0" collapsed="false">
      <c r="B107" s="14" t="s">
        <v>104</v>
      </c>
      <c r="C107" s="15" t="n">
        <v>12000</v>
      </c>
      <c r="D107" s="15" t="n">
        <f aca="false">C107-E107</f>
        <v>11400</v>
      </c>
      <c r="E107" s="20" t="n">
        <v>600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customFormat="false" ht="13.8" hidden="false" customHeight="false" outlineLevel="0" collapsed="false">
      <c r="B108" s="14" t="s">
        <v>105</v>
      </c>
      <c r="C108" s="15" t="n">
        <v>0</v>
      </c>
      <c r="D108" s="15" t="n">
        <f aca="false">C108-E108</f>
        <v>0</v>
      </c>
      <c r="E108" s="20" t="n">
        <v>0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customFormat="false" ht="12.8" hidden="false" customHeight="false" outlineLevel="0" collapsed="false">
      <c r="A109" s="2"/>
      <c r="B109" s="21" t="s">
        <v>106</v>
      </c>
      <c r="C109" s="15" t="n">
        <v>1480000</v>
      </c>
      <c r="D109" s="15" t="n">
        <f aca="false">C109-E109</f>
        <v>1150000</v>
      </c>
      <c r="E109" s="20" t="n">
        <v>330000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customFormat="false" ht="13.8" hidden="false" customHeight="false" outlineLevel="0" collapsed="false">
      <c r="B110" s="14" t="s">
        <v>107</v>
      </c>
      <c r="C110" s="15" t="n">
        <v>2000</v>
      </c>
      <c r="D110" s="15" t="n">
        <f aca="false">C110-E110</f>
        <v>2000</v>
      </c>
      <c r="E110" s="20" t="n">
        <v>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</row>
    <row r="111" customFormat="false" ht="23.85" hidden="false" customHeight="false" outlineLevel="0" collapsed="false">
      <c r="B111" s="35" t="s">
        <v>108</v>
      </c>
      <c r="C111" s="36" t="n">
        <v>-515000</v>
      </c>
      <c r="D111" s="36" t="n">
        <f aca="false">C111-E111</f>
        <v>-495000</v>
      </c>
      <c r="E111" s="37" t="n">
        <v>-20000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</row>
    <row r="112" customFormat="false" ht="24" hidden="false" customHeight="true" outlineLevel="0" collapsed="false">
      <c r="B112" s="27" t="s">
        <v>109</v>
      </c>
      <c r="C112" s="28" t="n">
        <f aca="false">SUM(C32:C111)</f>
        <v>5027594</v>
      </c>
      <c r="D112" s="28" t="n">
        <f aca="false">SUM(D32:D111)</f>
        <v>4519433.41176471</v>
      </c>
      <c r="E112" s="28" t="n">
        <f aca="false">SUM(E32:E111)</f>
        <v>508160.588235294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</row>
    <row r="113" customFormat="false" ht="18" hidden="false" customHeight="true" outlineLevel="0" collapsed="false">
      <c r="B113" s="29"/>
      <c r="C113" s="38"/>
      <c r="D113" s="3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</row>
    <row r="114" customFormat="false" ht="13.8" hidden="false" customHeight="false" outlineLevel="0" collapsed="false">
      <c r="B114" s="1" t="s">
        <v>110</v>
      </c>
      <c r="C114" s="40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</row>
    <row r="115" customFormat="false" ht="13.8" hidden="false" customHeight="false" outlineLevel="0" collapsed="false">
      <c r="C115" s="40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</row>
    <row r="116" customFormat="false" ht="13.8" hidden="false" customHeight="false" outlineLevel="0" collapsed="false">
      <c r="C116" s="40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</row>
    <row r="117" customFormat="false" ht="13.8" hidden="false" customHeight="false" outlineLevel="0" collapsed="false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</row>
    <row r="118" customFormat="false" ht="13.8" hidden="false" customHeight="false" outlineLevel="0" collapsed="false">
      <c r="B118" s="41" t="s">
        <v>111</v>
      </c>
      <c r="C118" s="42"/>
      <c r="D118" s="42" t="s">
        <v>112</v>
      </c>
      <c r="E118" s="4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</row>
    <row r="119" customFormat="false" ht="24" hidden="false" customHeight="true" outlineLevel="0" collapsed="false">
      <c r="B119" s="41"/>
      <c r="C119" s="42"/>
      <c r="D119" s="42"/>
      <c r="E119" s="4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</row>
    <row r="120" customFormat="false" ht="13.8" hidden="false" customHeight="false" outlineLevel="0" collapsed="false">
      <c r="B120" s="41" t="s">
        <v>113</v>
      </c>
      <c r="C120" s="42"/>
      <c r="D120" s="42" t="s">
        <v>114</v>
      </c>
      <c r="E120" s="4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</row>
  </sheetData>
  <mergeCells count="1">
    <mergeCell ref="B6:D6"/>
  </mergeCells>
  <printOptions headings="false" gridLines="false" gridLinesSet="true" horizontalCentered="false" verticalCentered="false"/>
  <pageMargins left="0.590277777777778" right="0.590277777777778" top="0.315277777777778" bottom="0.481944444444444" header="0.315277777777778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&amp;R&amp;"Arial,Bold"&amp;12&amp;P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2021-01-20T08:08:37Z</dcterms:created>
  <dc:creator>KORISNIK-PC</dc:creator>
  <dc:description/>
  <dc:language>en-GB</dc:language>
  <cp:lastModifiedBy>KORISNIK-PC</cp:lastModifiedBy>
  <dcterms:modified xsi:type="dcterms:W3CDTF">2021-01-20T08:10:01Z</dcterms:modified>
  <cp:revision>0</cp:revision>
  <dc:subject/>
  <dc:title/>
</cp:coreProperties>
</file>